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<sst xmlns="http://schemas.openxmlformats.org/spreadsheetml/2006/main" count="132" uniqueCount="104">
  <si>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</si>
  <si>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</si>
  <si>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</si>
  <si>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</si>
  <si>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</si>
  <si>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</si>
  <si>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</si>
  <si>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</si>
  <si>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</si>
  <si>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</si>
  <si>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</si>
  <si>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</si>
  <si>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</si>
  <si>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</si>
  <si>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</si>
  <si>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</si>
  <si>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</si>
  <si>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</si>
  <si>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</si>
  <si>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</si>
  <si>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</si>
  <si>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</si>
  <si>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</si>
  <si>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</si>
  <si>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</si>
  <si>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</si>
  <si>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</si>
  <si>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</si>
  <si>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</si>
  <si>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</si>
  <si>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</si>
  <si>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</si>
  <si>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</si>
  <si>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</si>
  <si>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</si>
  <si>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</si>
  <si>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</si>
  <si>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</si>
  <si>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</si>
  <si>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</si>
  <si>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</si>
  <si>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</si>
  <si>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</si>
  <si>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</si>
  <si>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</si>
  <si>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</si>
  <si>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</si>
  <si>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</si>
  <si>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</si>
  <si>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</si>
  <si>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</si>
  <si>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</si>
  <si>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</si>
  <si>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</si>
  <si>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</si>
  <si>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</si>
  <si>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</si>
  <si>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</si>
  <si>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</si>
  <si>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</si>
  <si>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</si>
  <si>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</si>
  <si>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</si>
  <si>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</si>
  <si>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</si>
  <si>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</si>
  <si>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</si>
  <si>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</si>
  <si>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</si>
  <si>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</si>
  <si>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</si>
  <si>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</si>
  <si>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</si>
  <si>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</si>
  <si>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</si>
  <si>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</si>
  <si>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</si>
  <si>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</si>
  <si>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</si>
  <si>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</si>
  <si>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</si>
  <si>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</si>
  <si>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</si>
  <si>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</si>
  <si>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</si>
  <si>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</si>
  <si>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</si>
  <si>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</si>
  <si>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</si>
  <si>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</si>
  <si>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</si>
  <si>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</si>
  <si>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</si>
  <si>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</si>
  <si>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Държ. съдебен изпълнител: Златка Николова 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</si>
  <si>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</si>
  <si>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</si>
  <si>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</si>
  <si>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</si>
  <si>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</si>
  <si>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</si>
  <si>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</si>
  <si>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04.01.2017 г.</t>
  </si>
  <si>
    <t>ЗА ДЕЙНОСТТА НА  ДЪРЖАВНИТЕ СЪДЕБНИ  ИЗПЪЛНИТЕЛИ В РАЙОННИТЕ СЪДИЛИЩА ПРЕЗ   2016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</si>
</sst>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85" zoomScaleNormal="85" zoomScaleSheetLayoutView="75" workbookViewId="0" topLeftCell="A1">
      <selection activeCell="A8" sqref="A8:R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/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710</v>
      </c>
      <c r="D20" s="65">
        <f aca="true" t="shared" si="0" ref="D20:R20">SUM(D21+D24+D28+D33+D34)</f>
        <v>121</v>
      </c>
      <c r="E20" s="65">
        <f t="shared" si="0"/>
        <v>831</v>
      </c>
      <c r="F20" s="65">
        <f t="shared" si="0"/>
        <v>24</v>
      </c>
      <c r="G20" s="65">
        <f t="shared" si="0"/>
        <v>55</v>
      </c>
      <c r="H20" s="65">
        <f t="shared" si="0"/>
        <v>3</v>
      </c>
      <c r="I20" s="65">
        <f>E20-SUM(F20:H20)</f>
        <v>749</v>
      </c>
      <c r="J20" s="65">
        <f t="shared" si="0"/>
        <v>1</v>
      </c>
      <c r="K20" s="65">
        <f t="shared" si="0"/>
        <v>0</v>
      </c>
      <c r="L20" s="65">
        <f t="shared" si="0"/>
        <v>1</v>
      </c>
      <c r="M20" s="65">
        <f t="shared" si="0"/>
        <v>0</v>
      </c>
      <c r="N20" s="65">
        <f t="shared" si="0"/>
        <v>71</v>
      </c>
      <c r="O20" s="65">
        <f t="shared" si="0"/>
        <v>1</v>
      </c>
      <c r="P20" s="65">
        <f t="shared" si="0"/>
        <v>0</v>
      </c>
      <c r="Q20" s="65">
        <f t="shared" si="0"/>
        <v>6057</v>
      </c>
      <c r="R20" s="65">
        <f t="shared" si="0"/>
        <v>5746</v>
      </c>
    </row>
    <row r="21" spans="1:18" ht="26.25" customHeight="1">
      <c r="A21" s="66" t="s">
        <v>28</v>
      </c>
      <c r="B21" s="64" t="s">
        <v>6</v>
      </c>
      <c r="C21" s="65">
        <f>SUM(C22+C23)</f>
        <v>59</v>
      </c>
      <c r="D21" s="65">
        <f aca="true" t="shared" si="1" ref="D21:R21">SUM(D22+D23)</f>
        <v>15</v>
      </c>
      <c r="E21" s="65">
        <f t="shared" si="1"/>
        <v>74</v>
      </c>
      <c r="F21" s="65">
        <f t="shared" si="1"/>
        <v>2</v>
      </c>
      <c r="G21" s="65">
        <f t="shared" si="1"/>
        <v>9</v>
      </c>
      <c r="H21" s="65">
        <f t="shared" si="1"/>
        <v>0</v>
      </c>
      <c r="I21" s="65">
        <f aca="true" t="shared" si="2" ref="I21:I34">E21-SUM(F21:H21)</f>
        <v>63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7</v>
      </c>
      <c r="O21" s="65">
        <f t="shared" si="1"/>
        <v>0</v>
      </c>
      <c r="P21" s="65">
        <f t="shared" si="1"/>
        <v>0</v>
      </c>
      <c r="Q21" s="65">
        <f t="shared" si="1"/>
        <v>152</v>
      </c>
      <c r="R21" s="65">
        <f t="shared" si="1"/>
        <v>142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3</v>
      </c>
      <c r="E22" s="65">
        <f>SUM(C22+D22)</f>
        <v>3</v>
      </c>
      <c r="F22" s="31">
        <v>0</v>
      </c>
      <c r="G22" s="31">
        <v>0</v>
      </c>
      <c r="H22" s="31">
        <v>0</v>
      </c>
      <c r="I22" s="65">
        <f t="shared" si="2"/>
        <v>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58</v>
      </c>
      <c r="R22" s="32">
        <v>51</v>
      </c>
    </row>
    <row r="23" spans="1:18" ht="26.25" customHeight="1">
      <c r="A23" s="66" t="s">
        <v>29</v>
      </c>
      <c r="B23" s="64" t="s">
        <v>8</v>
      </c>
      <c r="C23" s="31">
        <v>59</v>
      </c>
      <c r="D23" s="31">
        <v>12</v>
      </c>
      <c r="E23" s="65">
        <f>SUM(C23+D23)</f>
        <v>71</v>
      </c>
      <c r="F23" s="31">
        <v>2</v>
      </c>
      <c r="G23" s="31">
        <v>9</v>
      </c>
      <c r="H23" s="31">
        <v>0</v>
      </c>
      <c r="I23" s="65">
        <f t="shared" si="2"/>
        <v>60</v>
      </c>
      <c r="J23" s="31">
        <v>0</v>
      </c>
      <c r="K23" s="31">
        <v>0</v>
      </c>
      <c r="L23" s="32">
        <v>0</v>
      </c>
      <c r="M23" s="32">
        <v>0</v>
      </c>
      <c r="N23" s="32">
        <v>7</v>
      </c>
      <c r="O23" s="32">
        <v>0</v>
      </c>
      <c r="P23" s="32">
        <v>0</v>
      </c>
      <c r="Q23" s="32">
        <v>94</v>
      </c>
      <c r="R23" s="32">
        <v>91</v>
      </c>
    </row>
    <row r="24" spans="1:18" ht="27" customHeight="1">
      <c r="A24" s="66" t="s">
        <v>81</v>
      </c>
      <c r="B24" s="64" t="s">
        <v>9</v>
      </c>
      <c r="C24" s="65">
        <f>SUM(C25:C27)</f>
        <v>169</v>
      </c>
      <c r="D24" s="65">
        <f aca="true" t="shared" si="3" ref="D24:R24">SUM(D25:D27)</f>
        <v>9</v>
      </c>
      <c r="E24" s="65">
        <f t="shared" si="3"/>
        <v>178</v>
      </c>
      <c r="F24" s="65">
        <f t="shared" si="3"/>
        <v>3</v>
      </c>
      <c r="G24" s="65">
        <f t="shared" si="3"/>
        <v>31</v>
      </c>
      <c r="H24" s="65">
        <f t="shared" si="3"/>
        <v>0</v>
      </c>
      <c r="I24" s="65">
        <f t="shared" si="2"/>
        <v>144</v>
      </c>
      <c r="J24" s="65">
        <f t="shared" si="3"/>
        <v>0</v>
      </c>
      <c r="K24" s="65">
        <f t="shared" si="3"/>
        <v>0</v>
      </c>
      <c r="L24" s="65">
        <f t="shared" si="3"/>
        <v>1</v>
      </c>
      <c r="M24" s="65">
        <f t="shared" si="3"/>
        <v>0</v>
      </c>
      <c r="N24" s="65">
        <f t="shared" si="3"/>
        <v>25</v>
      </c>
      <c r="O24" s="65">
        <f t="shared" si="3"/>
        <v>0</v>
      </c>
      <c r="P24" s="65">
        <f t="shared" si="3"/>
        <v>0</v>
      </c>
      <c r="Q24" s="65">
        <f t="shared" si="3"/>
        <v>712</v>
      </c>
      <c r="R24" s="65">
        <f t="shared" si="3"/>
        <v>686</v>
      </c>
    </row>
    <row r="25" spans="1:18" ht="27" customHeight="1">
      <c r="A25" s="66" t="s">
        <v>73</v>
      </c>
      <c r="B25" s="64" t="s">
        <v>20</v>
      </c>
      <c r="C25" s="31">
        <v>62</v>
      </c>
      <c r="D25" s="31">
        <v>4</v>
      </c>
      <c r="E25" s="65">
        <f>SUM(C25+D25)</f>
        <v>66</v>
      </c>
      <c r="F25" s="31">
        <v>3</v>
      </c>
      <c r="G25" s="31">
        <v>7</v>
      </c>
      <c r="H25" s="31">
        <v>0</v>
      </c>
      <c r="I25" s="65">
        <f t="shared" si="2"/>
        <v>56</v>
      </c>
      <c r="J25" s="31">
        <v>0</v>
      </c>
      <c r="K25" s="31">
        <v>0</v>
      </c>
      <c r="L25" s="32">
        <v>0</v>
      </c>
      <c r="M25" s="32">
        <v>0</v>
      </c>
      <c r="N25" s="32">
        <v>14</v>
      </c>
      <c r="O25" s="32">
        <v>0</v>
      </c>
      <c r="P25" s="32">
        <v>0</v>
      </c>
      <c r="Q25" s="32">
        <v>202</v>
      </c>
      <c r="R25" s="32">
        <v>185</v>
      </c>
    </row>
    <row r="26" spans="1:18" ht="27" customHeight="1">
      <c r="A26" s="63" t="s">
        <v>30</v>
      </c>
      <c r="B26" s="64" t="s">
        <v>10</v>
      </c>
      <c r="C26" s="31">
        <v>1</v>
      </c>
      <c r="D26" s="31">
        <v>1</v>
      </c>
      <c r="E26" s="65">
        <f>SUM(C26+D26)</f>
        <v>2</v>
      </c>
      <c r="F26" s="31">
        <v>0</v>
      </c>
      <c r="G26" s="31">
        <v>1</v>
      </c>
      <c r="H26" s="31">
        <v>0</v>
      </c>
      <c r="I26" s="65">
        <f t="shared" si="2"/>
        <v>1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15</v>
      </c>
      <c r="R26" s="32">
        <v>15</v>
      </c>
    </row>
    <row r="27" spans="1:18" ht="27" customHeight="1">
      <c r="A27" s="63" t="s">
        <v>35</v>
      </c>
      <c r="B27" s="64" t="s">
        <v>36</v>
      </c>
      <c r="C27" s="31">
        <v>106</v>
      </c>
      <c r="D27" s="31">
        <v>4</v>
      </c>
      <c r="E27" s="65">
        <f aca="true" t="shared" si="4" ref="E27:E34">SUM(C27+D27)</f>
        <v>110</v>
      </c>
      <c r="F27" s="31">
        <v>0</v>
      </c>
      <c r="G27" s="31">
        <v>23</v>
      </c>
      <c r="H27" s="31">
        <v>0</v>
      </c>
      <c r="I27" s="65">
        <f t="shared" si="2"/>
        <v>87</v>
      </c>
      <c r="J27" s="31">
        <v>0</v>
      </c>
      <c r="K27" s="31">
        <v>0</v>
      </c>
      <c r="L27" s="32">
        <v>1</v>
      </c>
      <c r="M27" s="32">
        <v>0</v>
      </c>
      <c r="N27" s="32">
        <v>11</v>
      </c>
      <c r="O27" s="32">
        <v>0</v>
      </c>
      <c r="P27" s="32">
        <v>0</v>
      </c>
      <c r="Q27" s="32">
        <v>495</v>
      </c>
      <c r="R27" s="32">
        <v>486</v>
      </c>
    </row>
    <row r="28" spans="1:18" ht="26.25" customHeight="1">
      <c r="A28" s="66" t="s">
        <v>52</v>
      </c>
      <c r="B28" s="64" t="s">
        <v>11</v>
      </c>
      <c r="C28" s="65">
        <f>SUM(C29:C32)</f>
        <v>477</v>
      </c>
      <c r="D28" s="65">
        <f aca="true" t="shared" si="5" ref="D28:R28">SUM(D29:D32)</f>
        <v>87</v>
      </c>
      <c r="E28" s="65">
        <f t="shared" si="5"/>
        <v>564</v>
      </c>
      <c r="F28" s="65">
        <f t="shared" si="5"/>
        <v>18</v>
      </c>
      <c r="G28" s="65">
        <f t="shared" si="5"/>
        <v>15</v>
      </c>
      <c r="H28" s="65">
        <f t="shared" si="5"/>
        <v>3</v>
      </c>
      <c r="I28" s="65">
        <f t="shared" si="2"/>
        <v>528</v>
      </c>
      <c r="J28" s="65">
        <f t="shared" si="5"/>
        <v>1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39</v>
      </c>
      <c r="O28" s="65">
        <f t="shared" si="5"/>
        <v>1</v>
      </c>
      <c r="P28" s="65">
        <f t="shared" si="5"/>
        <v>0</v>
      </c>
      <c r="Q28" s="65">
        <f t="shared" si="5"/>
        <v>5148</v>
      </c>
      <c r="R28" s="65">
        <f t="shared" si="5"/>
        <v>4873</v>
      </c>
    </row>
    <row r="29" spans="1:18" ht="27" customHeight="1">
      <c r="A29" s="66" t="s">
        <v>31</v>
      </c>
      <c r="B29" s="64" t="s">
        <v>12</v>
      </c>
      <c r="C29" s="31">
        <v>306</v>
      </c>
      <c r="D29" s="31">
        <v>11</v>
      </c>
      <c r="E29" s="65">
        <f t="shared" si="4"/>
        <v>317</v>
      </c>
      <c r="F29" s="31">
        <v>3</v>
      </c>
      <c r="G29" s="31">
        <v>0</v>
      </c>
      <c r="H29" s="31">
        <v>3</v>
      </c>
      <c r="I29" s="65">
        <f t="shared" si="2"/>
        <v>311</v>
      </c>
      <c r="J29" s="31">
        <v>0</v>
      </c>
      <c r="K29" s="31">
        <v>0</v>
      </c>
      <c r="L29" s="32">
        <v>0</v>
      </c>
      <c r="M29" s="32">
        <v>0</v>
      </c>
      <c r="N29" s="32">
        <v>7</v>
      </c>
      <c r="O29" s="32">
        <v>0</v>
      </c>
      <c r="P29" s="32">
        <v>0</v>
      </c>
      <c r="Q29" s="32">
        <v>1137</v>
      </c>
      <c r="R29" s="32">
        <v>1053</v>
      </c>
    </row>
    <row r="30" spans="1:18" ht="27" customHeight="1">
      <c r="A30" s="63" t="s">
        <v>32</v>
      </c>
      <c r="B30" s="64" t="s">
        <v>13</v>
      </c>
      <c r="C30" s="31">
        <v>15</v>
      </c>
      <c r="D30" s="31">
        <v>66</v>
      </c>
      <c r="E30" s="65">
        <f t="shared" si="4"/>
        <v>81</v>
      </c>
      <c r="F30" s="31">
        <v>1</v>
      </c>
      <c r="G30" s="31">
        <v>0</v>
      </c>
      <c r="H30" s="31">
        <v>0</v>
      </c>
      <c r="I30" s="65">
        <f t="shared" si="2"/>
        <v>80</v>
      </c>
      <c r="J30" s="31">
        <v>1</v>
      </c>
      <c r="K30" s="31">
        <v>0</v>
      </c>
      <c r="L30" s="32">
        <v>0</v>
      </c>
      <c r="M30" s="32">
        <v>0</v>
      </c>
      <c r="N30" s="32">
        <v>23</v>
      </c>
      <c r="O30" s="32">
        <v>1</v>
      </c>
      <c r="P30" s="32">
        <v>0</v>
      </c>
      <c r="Q30" s="32">
        <v>3395</v>
      </c>
      <c r="R30" s="32">
        <v>3246</v>
      </c>
    </row>
    <row r="31" spans="1:18" ht="27" customHeight="1">
      <c r="A31" s="63" t="s">
        <v>37</v>
      </c>
      <c r="B31" s="64" t="s">
        <v>14</v>
      </c>
      <c r="C31" s="31">
        <v>12</v>
      </c>
      <c r="D31" s="31">
        <v>0</v>
      </c>
      <c r="E31" s="65">
        <f t="shared" si="4"/>
        <v>12</v>
      </c>
      <c r="F31" s="31">
        <v>1</v>
      </c>
      <c r="G31" s="31">
        <v>2</v>
      </c>
      <c r="H31" s="31">
        <v>0</v>
      </c>
      <c r="I31" s="65">
        <f t="shared" si="2"/>
        <v>9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12</v>
      </c>
      <c r="R31" s="32">
        <v>11</v>
      </c>
    </row>
    <row r="32" spans="1:18" ht="27" customHeight="1">
      <c r="A32" s="63" t="s">
        <v>38</v>
      </c>
      <c r="B32" s="64" t="s">
        <v>39</v>
      </c>
      <c r="C32" s="31">
        <v>144</v>
      </c>
      <c r="D32" s="31">
        <v>10</v>
      </c>
      <c r="E32" s="65">
        <f t="shared" si="4"/>
        <v>154</v>
      </c>
      <c r="F32" s="31">
        <v>13</v>
      </c>
      <c r="G32" s="31">
        <v>13</v>
      </c>
      <c r="H32" s="31">
        <v>0</v>
      </c>
      <c r="I32" s="65">
        <f t="shared" si="2"/>
        <v>128</v>
      </c>
      <c r="J32" s="31">
        <v>0</v>
      </c>
      <c r="K32" s="31">
        <v>0</v>
      </c>
      <c r="L32" s="32">
        <v>0</v>
      </c>
      <c r="M32" s="32">
        <v>0</v>
      </c>
      <c r="N32" s="32">
        <v>9</v>
      </c>
      <c r="O32" s="32">
        <v>0</v>
      </c>
      <c r="P32" s="32">
        <v>0</v>
      </c>
      <c r="Q32" s="32">
        <v>604</v>
      </c>
      <c r="R32" s="32">
        <v>563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10</v>
      </c>
      <c r="E34" s="65">
        <f t="shared" si="4"/>
        <v>13</v>
      </c>
      <c r="F34" s="31">
        <v>1</v>
      </c>
      <c r="G34" s="31">
        <v>0</v>
      </c>
      <c r="H34" s="31">
        <v>0</v>
      </c>
      <c r="I34" s="65">
        <f t="shared" si="2"/>
        <v>12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45</v>
      </c>
      <c r="R34" s="32">
        <v>45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workbookViewId="0" topLeftCell="A1">
      <selection activeCell="F28" sqref="F28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100</v>
      </c>
      <c r="B14" s="23" t="s">
        <v>5</v>
      </c>
      <c r="C14" s="28">
        <f aca="true" t="shared" si="0" ref="C14:N14">SUM(C15+C18+C22+C27+C28)</f>
        <v>6333535</v>
      </c>
      <c r="D14" s="28">
        <f t="shared" si="0"/>
        <v>446468</v>
      </c>
      <c r="E14" s="28">
        <f t="shared" si="0"/>
        <v>6780003</v>
      </c>
      <c r="F14" s="28">
        <f t="shared" si="0"/>
        <v>140548</v>
      </c>
      <c r="G14" s="28">
        <f t="shared" si="0"/>
        <v>8763</v>
      </c>
      <c r="H14" s="28">
        <f t="shared" si="0"/>
        <v>5762</v>
      </c>
      <c r="I14" s="28">
        <f t="shared" si="0"/>
        <v>4716</v>
      </c>
      <c r="J14" s="28">
        <f t="shared" si="0"/>
        <v>9365</v>
      </c>
      <c r="K14" s="28">
        <f t="shared" si="0"/>
        <v>111942</v>
      </c>
      <c r="L14" s="28">
        <f t="shared" si="0"/>
        <v>50175</v>
      </c>
      <c r="M14" s="28">
        <f t="shared" si="0"/>
        <v>310070</v>
      </c>
      <c r="N14" s="28">
        <f t="shared" si="0"/>
        <v>6357991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87053</v>
      </c>
      <c r="D15" s="28">
        <f>SUM(D16+D17)</f>
        <v>16849</v>
      </c>
      <c r="E15" s="28">
        <f aca="true" t="shared" si="1" ref="E15:M15">SUM(E16+E17)</f>
        <v>103902</v>
      </c>
      <c r="F15" s="28">
        <f t="shared" si="1"/>
        <v>4295</v>
      </c>
      <c r="G15" s="28">
        <f t="shared" si="1"/>
        <v>148</v>
      </c>
      <c r="H15" s="28">
        <f t="shared" si="1"/>
        <v>0</v>
      </c>
      <c r="I15" s="28">
        <f t="shared" si="1"/>
        <v>0</v>
      </c>
      <c r="J15" s="28">
        <f t="shared" si="1"/>
        <v>8</v>
      </c>
      <c r="K15" s="28">
        <f t="shared" si="1"/>
        <v>4139</v>
      </c>
      <c r="L15" s="28">
        <f t="shared" si="1"/>
        <v>4412</v>
      </c>
      <c r="M15" s="28">
        <f t="shared" si="1"/>
        <v>5247</v>
      </c>
      <c r="N15" s="28">
        <f>SUM(N16+N17)</f>
        <v>94516</v>
      </c>
    </row>
    <row r="16" spans="1:14" ht="26.25" customHeight="1">
      <c r="A16" s="20" t="s">
        <v>91</v>
      </c>
      <c r="B16" s="23" t="s">
        <v>7</v>
      </c>
      <c r="C16" s="30">
        <v>0</v>
      </c>
      <c r="D16" s="30">
        <v>1032</v>
      </c>
      <c r="E16" s="29">
        <f aca="true" t="shared" si="2" ref="E16:E27">SUM(C16+D16)</f>
        <v>1032</v>
      </c>
      <c r="F16" s="29">
        <f aca="true" t="shared" si="3" ref="F16:F27">SUM(G16:K16)</f>
        <v>363</v>
      </c>
      <c r="G16" s="30">
        <v>70</v>
      </c>
      <c r="H16" s="30">
        <v>0</v>
      </c>
      <c r="I16" s="30">
        <v>0</v>
      </c>
      <c r="J16" s="30">
        <v>0</v>
      </c>
      <c r="K16" s="30">
        <v>293</v>
      </c>
      <c r="L16" s="30">
        <v>293</v>
      </c>
      <c r="M16" s="30">
        <v>0</v>
      </c>
      <c r="N16" s="28">
        <f>SUM(E16-K16-M16)</f>
        <v>739</v>
      </c>
    </row>
    <row r="17" spans="1:14" ht="13.5">
      <c r="A17" s="20" t="s">
        <v>29</v>
      </c>
      <c r="B17" s="23" t="s">
        <v>8</v>
      </c>
      <c r="C17" s="30">
        <v>87053</v>
      </c>
      <c r="D17" s="30">
        <v>15817</v>
      </c>
      <c r="E17" s="29">
        <f t="shared" si="2"/>
        <v>102870</v>
      </c>
      <c r="F17" s="29">
        <f t="shared" si="3"/>
        <v>3932</v>
      </c>
      <c r="G17" s="30">
        <v>78</v>
      </c>
      <c r="H17" s="30">
        <v>0</v>
      </c>
      <c r="I17" s="30">
        <v>0</v>
      </c>
      <c r="J17" s="30">
        <v>8</v>
      </c>
      <c r="K17" s="30">
        <v>3846</v>
      </c>
      <c r="L17" s="30">
        <v>4119</v>
      </c>
      <c r="M17" s="30">
        <v>5247</v>
      </c>
      <c r="N17" s="28">
        <f>SUM(E17-K17-M17)</f>
        <v>93777</v>
      </c>
    </row>
    <row r="18" spans="1:14" ht="22.5">
      <c r="A18" s="24" t="s">
        <v>89</v>
      </c>
      <c r="B18" s="23" t="s">
        <v>9</v>
      </c>
      <c r="C18" s="28">
        <f>SUM(C19:C21)</f>
        <v>3217881</v>
      </c>
      <c r="D18" s="28">
        <f aca="true" t="shared" si="4" ref="D18:N18">SUM(D19:D21)</f>
        <v>45022</v>
      </c>
      <c r="E18" s="28">
        <f t="shared" si="4"/>
        <v>3262903</v>
      </c>
      <c r="F18" s="28">
        <f t="shared" si="4"/>
        <v>25061</v>
      </c>
      <c r="G18" s="28">
        <f t="shared" si="4"/>
        <v>2187</v>
      </c>
      <c r="H18" s="28">
        <f t="shared" si="4"/>
        <v>314</v>
      </c>
      <c r="I18" s="28">
        <f t="shared" si="4"/>
        <v>1904</v>
      </c>
      <c r="J18" s="28">
        <f t="shared" si="4"/>
        <v>7939</v>
      </c>
      <c r="K18" s="28">
        <f t="shared" si="4"/>
        <v>12717</v>
      </c>
      <c r="L18" s="28">
        <f t="shared" si="4"/>
        <v>0</v>
      </c>
      <c r="M18" s="28">
        <f t="shared" si="4"/>
        <v>244703</v>
      </c>
      <c r="N18" s="28">
        <f t="shared" si="4"/>
        <v>3005483</v>
      </c>
    </row>
    <row r="19" spans="1:14" ht="26.25" customHeight="1">
      <c r="A19" s="20" t="s">
        <v>92</v>
      </c>
      <c r="B19" s="23" t="s">
        <v>20</v>
      </c>
      <c r="C19" s="30">
        <v>420771</v>
      </c>
      <c r="D19" s="30">
        <v>23695</v>
      </c>
      <c r="E19" s="29">
        <f t="shared" si="2"/>
        <v>444466</v>
      </c>
      <c r="F19" s="29">
        <f t="shared" si="3"/>
        <v>20554</v>
      </c>
      <c r="G19" s="30">
        <v>1669</v>
      </c>
      <c r="H19" s="30">
        <v>0</v>
      </c>
      <c r="I19" s="30">
        <v>1312</v>
      </c>
      <c r="J19" s="30">
        <v>6738</v>
      </c>
      <c r="K19" s="30">
        <v>10835</v>
      </c>
      <c r="L19" s="30">
        <v>0</v>
      </c>
      <c r="M19" s="30">
        <v>57809</v>
      </c>
      <c r="N19" s="28">
        <f>SUM(E19-K19-M19)</f>
        <v>375822</v>
      </c>
    </row>
    <row r="20" spans="1:14" ht="25.5" customHeight="1">
      <c r="A20" s="19" t="s">
        <v>30</v>
      </c>
      <c r="B20" s="23" t="s">
        <v>10</v>
      </c>
      <c r="C20" s="30">
        <v>175950</v>
      </c>
      <c r="D20" s="30">
        <v>5828</v>
      </c>
      <c r="E20" s="29">
        <f t="shared" si="2"/>
        <v>181778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69</v>
      </c>
      <c r="N20" s="28">
        <f>SUM(E20-K20-M20)</f>
        <v>181709</v>
      </c>
    </row>
    <row r="21" spans="1:14" ht="25.5" customHeight="1">
      <c r="A21" s="19" t="s">
        <v>35</v>
      </c>
      <c r="B21" s="23" t="s">
        <v>36</v>
      </c>
      <c r="C21" s="30">
        <v>2621160</v>
      </c>
      <c r="D21" s="30">
        <v>15499</v>
      </c>
      <c r="E21" s="29">
        <f t="shared" si="2"/>
        <v>2636659</v>
      </c>
      <c r="F21" s="29">
        <f t="shared" si="3"/>
        <v>4507</v>
      </c>
      <c r="G21" s="30">
        <v>518</v>
      </c>
      <c r="H21" s="30">
        <v>314</v>
      </c>
      <c r="I21" s="30">
        <v>592</v>
      </c>
      <c r="J21" s="30">
        <v>1201</v>
      </c>
      <c r="K21" s="30">
        <v>1882</v>
      </c>
      <c r="L21" s="30">
        <v>0</v>
      </c>
      <c r="M21" s="30">
        <v>186825</v>
      </c>
      <c r="N21" s="28">
        <f>SUM(E21-K21-M21)</f>
        <v>2447952</v>
      </c>
    </row>
    <row r="22" spans="1:14" ht="26.25" customHeight="1">
      <c r="A22" s="20" t="s">
        <v>52</v>
      </c>
      <c r="B22" s="23" t="s">
        <v>11</v>
      </c>
      <c r="C22" s="28">
        <f>SUM(C23:C26)</f>
        <v>191490</v>
      </c>
      <c r="D22" s="28">
        <f aca="true" t="shared" si="5" ref="D22:M22">SUM(D23:D26)</f>
        <v>334313</v>
      </c>
      <c r="E22" s="28">
        <f t="shared" si="5"/>
        <v>525803</v>
      </c>
      <c r="F22" s="28">
        <f t="shared" si="5"/>
        <v>111192</v>
      </c>
      <c r="G22" s="28">
        <f t="shared" si="5"/>
        <v>6428</v>
      </c>
      <c r="H22" s="28">
        <f t="shared" si="5"/>
        <v>5448</v>
      </c>
      <c r="I22" s="28">
        <f t="shared" si="5"/>
        <v>2812</v>
      </c>
      <c r="J22" s="28">
        <f t="shared" si="5"/>
        <v>1418</v>
      </c>
      <c r="K22" s="28">
        <f t="shared" si="5"/>
        <v>95086</v>
      </c>
      <c r="L22" s="28">
        <f t="shared" si="5"/>
        <v>45763</v>
      </c>
      <c r="M22" s="28">
        <f t="shared" si="5"/>
        <v>60120</v>
      </c>
      <c r="N22" s="28">
        <f>SUM(N23:N26)</f>
        <v>370597</v>
      </c>
    </row>
    <row r="23" spans="1:14" ht="26.25" customHeight="1">
      <c r="A23" s="20" t="s">
        <v>93</v>
      </c>
      <c r="B23" s="23" t="s">
        <v>12</v>
      </c>
      <c r="C23" s="30">
        <v>55603</v>
      </c>
      <c r="D23" s="30">
        <v>83811</v>
      </c>
      <c r="E23" s="29">
        <f t="shared" si="2"/>
        <v>139414</v>
      </c>
      <c r="F23" s="29">
        <f t="shared" si="3"/>
        <v>45874</v>
      </c>
      <c r="G23" s="30">
        <v>4134</v>
      </c>
      <c r="H23" s="30">
        <v>250</v>
      </c>
      <c r="I23" s="30">
        <v>1675</v>
      </c>
      <c r="J23" s="30">
        <v>920</v>
      </c>
      <c r="K23" s="30">
        <v>38895</v>
      </c>
      <c r="L23" s="30">
        <v>0</v>
      </c>
      <c r="M23" s="30">
        <v>0</v>
      </c>
      <c r="N23" s="28">
        <f aca="true" t="shared" si="6" ref="N23:N28">SUM(E23-K23-M23)</f>
        <v>100519</v>
      </c>
    </row>
    <row r="24" spans="1:14" ht="13.5">
      <c r="A24" s="19" t="s">
        <v>32</v>
      </c>
      <c r="B24" s="23" t="s">
        <v>13</v>
      </c>
      <c r="C24" s="30">
        <v>17715</v>
      </c>
      <c r="D24" s="30">
        <v>191607</v>
      </c>
      <c r="E24" s="29">
        <f t="shared" si="2"/>
        <v>209322</v>
      </c>
      <c r="F24" s="29">
        <f t="shared" si="3"/>
        <v>51204</v>
      </c>
      <c r="G24" s="30">
        <v>440</v>
      </c>
      <c r="H24" s="30">
        <v>5078</v>
      </c>
      <c r="I24" s="30">
        <v>0</v>
      </c>
      <c r="J24" s="30">
        <v>0</v>
      </c>
      <c r="K24" s="30">
        <v>45686</v>
      </c>
      <c r="L24" s="30">
        <v>45686</v>
      </c>
      <c r="M24" s="30">
        <v>0</v>
      </c>
      <c r="N24" s="28">
        <f t="shared" si="6"/>
        <v>163636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118172</v>
      </c>
      <c r="D26" s="30">
        <v>58895</v>
      </c>
      <c r="E26" s="29">
        <f t="shared" si="2"/>
        <v>177067</v>
      </c>
      <c r="F26" s="29">
        <f t="shared" si="3"/>
        <v>14114</v>
      </c>
      <c r="G26" s="30">
        <v>1854</v>
      </c>
      <c r="H26" s="30">
        <v>120</v>
      </c>
      <c r="I26" s="30">
        <v>1137</v>
      </c>
      <c r="J26" s="30">
        <v>498</v>
      </c>
      <c r="K26" s="30">
        <v>10505</v>
      </c>
      <c r="L26" s="30">
        <v>77</v>
      </c>
      <c r="M26" s="30">
        <v>60120</v>
      </c>
      <c r="N26" s="28">
        <f t="shared" si="6"/>
        <v>106442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99</v>
      </c>
      <c r="B28" s="23" t="s">
        <v>71</v>
      </c>
      <c r="C28" s="30">
        <v>2836396</v>
      </c>
      <c r="D28" s="30">
        <v>50284</v>
      </c>
      <c r="E28" s="29">
        <f>SUM(C28+D28)</f>
        <v>2886680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>
        <f t="shared" si="6"/>
        <v>2886680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12</v>
      </c>
      <c r="L30" s="12"/>
      <c r="M30" s="12"/>
      <c r="N30" s="12"/>
    </row>
    <row r="31" spans="1:14" ht="21.75" customHeight="1">
      <c r="A31" s="36"/>
      <c r="B31" s="115" t="s">
        <v>101</v>
      </c>
      <c r="C31" s="115"/>
      <c r="D31" s="115"/>
      <c r="E31" s="115"/>
      <c r="F31" s="115"/>
      <c r="G31" s="17"/>
      <c r="H31" s="17"/>
      <c r="I31" s="17"/>
      <c r="J31" s="117" t="s">
        <v>95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98</v>
      </c>
      <c r="B33" s="116" t="s">
        <v>97</v>
      </c>
      <c r="C33" s="116"/>
      <c r="D33" s="116"/>
      <c r="E33" s="116"/>
      <c r="F33" s="116"/>
      <c r="G33" s="16"/>
      <c r="H33" s="16"/>
      <c r="I33" s="16"/>
      <c r="J33" s="117" t="s">
        <v>94</v>
      </c>
      <c r="K33" s="118"/>
      <c r="L33" s="118"/>
      <c r="M33" s="118"/>
      <c r="N33" s="118"/>
    </row>
    <row r="34" spans="1:14" ht="12.75">
      <c r="A34" s="67" t="s">
        <v>102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Cveti</cp:lastModifiedBy>
  <cp:lastPrinted>2017-01-04T12:32:55Z</cp:lastPrinted>
  <dcterms:created xsi:type="dcterms:W3CDTF">2003-10-20T11:34:47Z</dcterms:created>
  <dcterms:modified xsi:type="dcterms:W3CDTF">2017-01-04T12:33:32Z</dcterms:modified>
  <cp:category/>
  <cp:version/>
  <cp:contentType/>
  <cp:contentStatus/>
</cp:coreProperties>
</file>